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5835" activeTab="0"/>
  </bookViews>
  <sheets>
    <sheet name="安全阀计算" sheetId="1" r:id="rId1"/>
  </sheets>
  <definedNames>
    <definedName name="_xlnm.Print_Area" localSheetId="0">'安全阀计算'!$A$1:$F$18</definedName>
  </definedNames>
  <calcPr fullCalcOnLoad="1"/>
</workbook>
</file>

<file path=xl/sharedStrings.xml><?xml version="1.0" encoding="utf-8"?>
<sst xmlns="http://schemas.openxmlformats.org/spreadsheetml/2006/main" count="41" uniqueCount="40">
  <si>
    <t>序号</t>
  </si>
  <si>
    <t>符号</t>
  </si>
  <si>
    <t>单位</t>
  </si>
  <si>
    <t>p</t>
  </si>
  <si>
    <t>mm</t>
  </si>
  <si>
    <t>d</t>
  </si>
  <si>
    <t>n</t>
  </si>
  <si>
    <t>c</t>
  </si>
  <si>
    <t>A</t>
  </si>
  <si>
    <r>
      <t>mm</t>
    </r>
    <r>
      <rPr>
        <vertAlign val="superscript"/>
        <sz val="10.5"/>
        <rFont val="Times New Roman"/>
        <family val="1"/>
      </rPr>
      <t>2</t>
    </r>
  </si>
  <si>
    <t>项目</t>
  </si>
  <si>
    <t>公式及计算</t>
  </si>
  <si>
    <t>数值</t>
  </si>
  <si>
    <t>锅炉工作压力</t>
  </si>
  <si>
    <t>Mpa</t>
  </si>
  <si>
    <t>安全阀型号</t>
  </si>
  <si>
    <t>安全阀入口蒸汽压力</t>
  </si>
  <si>
    <r>
      <t>p</t>
    </r>
    <r>
      <rPr>
        <vertAlign val="subscript"/>
        <sz val="10.5"/>
        <rFont val="Times New Roman"/>
        <family val="1"/>
      </rPr>
      <t>1</t>
    </r>
  </si>
  <si>
    <t>安全阀喉径</t>
  </si>
  <si>
    <t>安全阀数量</t>
  </si>
  <si>
    <t>安全阀总排放面积</t>
  </si>
  <si>
    <t>安全阀排放系数</t>
  </si>
  <si>
    <t>蒸汽容积修正系数</t>
  </si>
  <si>
    <t>K</t>
  </si>
  <si>
    <r>
      <t>表</t>
    </r>
    <r>
      <rPr>
        <sz val="10.5"/>
        <rFont val="Times New Roman"/>
        <family val="1"/>
      </rPr>
      <t xml:space="preserve">7-1 </t>
    </r>
    <r>
      <rPr>
        <sz val="10.5"/>
        <rFont val="宋体"/>
        <family val="0"/>
      </rPr>
      <t>安全阀入口处各修正系数</t>
    </r>
  </si>
  <si>
    <t>安全阀总排放量</t>
  </si>
  <si>
    <t>E</t>
  </si>
  <si>
    <t>kg</t>
  </si>
  <si>
    <r>
      <t>E=cA(10.2p</t>
    </r>
    <r>
      <rPr>
        <vertAlign val="subscript"/>
        <sz val="10.5"/>
        <rFont val="Times New Roman"/>
        <family val="1"/>
      </rPr>
      <t>1</t>
    </r>
    <r>
      <rPr>
        <sz val="10.5"/>
        <rFont val="Times New Roman"/>
        <family val="1"/>
      </rPr>
      <t>+1)K</t>
    </r>
  </si>
  <si>
    <r>
      <t>本计算按《蒸汽锅炉安全技术监察规程》（</t>
    </r>
    <r>
      <rPr>
        <sz val="12"/>
        <rFont val="Times New Roman"/>
        <family val="1"/>
      </rPr>
      <t>1996</t>
    </r>
    <r>
      <rPr>
        <sz val="12"/>
        <rFont val="宋体"/>
        <family val="0"/>
      </rPr>
      <t>）</t>
    </r>
  </si>
  <si>
    <t>产品图号</t>
  </si>
  <si>
    <t>LSG0.3-0.7-T型焦碳锅炉</t>
  </si>
  <si>
    <r>
      <t>0</t>
    </r>
    <r>
      <rPr>
        <sz val="11"/>
        <rFont val="宋体"/>
        <family val="0"/>
      </rPr>
      <t>433</t>
    </r>
  </si>
  <si>
    <t>安全阀排放量计算书</t>
  </si>
  <si>
    <t>————锅炉有限公司</t>
  </si>
  <si>
    <t xml:space="preserve">A28Y-16       DN40 </t>
  </si>
  <si>
    <t>锅炉额定蒸发量</t>
  </si>
  <si>
    <t>D</t>
  </si>
  <si>
    <t>kg</t>
  </si>
  <si>
    <r>
      <t>∵</t>
    </r>
    <r>
      <rPr>
        <sz val="10.5"/>
        <rFont val="Times New Roman"/>
        <family val="1"/>
      </rPr>
      <t xml:space="preserve">E&gt;D   </t>
    </r>
    <r>
      <rPr>
        <sz val="10.5"/>
        <rFont val="宋体"/>
        <family val="0"/>
      </rPr>
      <t>∴安全阀所选型号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</si>
</sst>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"/>
    <numFmt numFmtId="178" formatCode="0.000"/>
    <numFmt numFmtId="179" formatCode="0.00000"/>
    <numFmt numFmtId="180" formatCode="0.000000"/>
    <numFmt numFmtId="181" formatCode="0.00_);[Red]\(0.00\)"/>
    <numFmt numFmtId="182" formatCode="0.000_);[Red]\(0.000\)"/>
  </numFmts>
  <fonts count="1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vertAlign val="subscript"/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vertAlign val="superscript"/>
      <sz val="10.5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6"/>
      <name val="华文新魏"/>
      <family val="0"/>
    </font>
    <font>
      <sz val="11"/>
      <name val="黑体"/>
      <family val="0"/>
    </font>
    <font>
      <sz val="14"/>
      <name val="华文行楷"/>
      <family val="0"/>
    </font>
    <font>
      <sz val="12"/>
      <color indexed="10"/>
      <name val="宋体"/>
      <family val="0"/>
    </font>
    <font>
      <sz val="10.5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/>
    </xf>
    <xf numFmtId="0" fontId="14" fillId="0" borderId="3" xfId="16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center" vertical="center" wrapText="1"/>
    </xf>
    <xf numFmtId="177" fontId="15" fillId="0" borderId="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E15" sqref="E15"/>
    </sheetView>
  </sheetViews>
  <sheetFormatPr defaultColWidth="9.00390625" defaultRowHeight="14.25"/>
  <cols>
    <col min="1" max="1" width="4.50390625" style="13" customWidth="1"/>
    <col min="2" max="2" width="23.50390625" style="0" customWidth="1"/>
    <col min="3" max="3" width="5.875" style="0" customWidth="1"/>
    <col min="4" max="4" width="6.125" style="0" customWidth="1"/>
    <col min="5" max="5" width="30.125" style="13" customWidth="1"/>
    <col min="6" max="6" width="10.625" style="26" customWidth="1"/>
  </cols>
  <sheetData>
    <row r="1" spans="1:6" ht="24" customHeight="1">
      <c r="A1" s="15" t="s">
        <v>34</v>
      </c>
      <c r="B1" s="16"/>
      <c r="C1" s="19" t="s">
        <v>31</v>
      </c>
      <c r="D1" s="20"/>
      <c r="E1" s="21"/>
      <c r="F1" s="10" t="s">
        <v>30</v>
      </c>
    </row>
    <row r="2" spans="1:6" ht="27" customHeight="1" thickBot="1">
      <c r="A2" s="17"/>
      <c r="B2" s="18"/>
      <c r="C2" s="22" t="s">
        <v>33</v>
      </c>
      <c r="D2" s="23"/>
      <c r="E2" s="24"/>
      <c r="F2" s="11" t="s">
        <v>32</v>
      </c>
    </row>
    <row r="3" spans="1:6" ht="34.5" customHeight="1">
      <c r="A3" s="1" t="s">
        <v>0</v>
      </c>
      <c r="B3" s="2" t="s">
        <v>10</v>
      </c>
      <c r="C3" s="2" t="s">
        <v>1</v>
      </c>
      <c r="D3" s="2" t="s">
        <v>2</v>
      </c>
      <c r="E3" s="2" t="s">
        <v>11</v>
      </c>
      <c r="F3" s="9" t="s">
        <v>12</v>
      </c>
    </row>
    <row r="4" spans="1:6" ht="30" customHeight="1">
      <c r="A4" s="3">
        <v>1</v>
      </c>
      <c r="B4" s="4" t="s">
        <v>13</v>
      </c>
      <c r="C4" s="5" t="s">
        <v>3</v>
      </c>
      <c r="D4" s="5" t="s">
        <v>14</v>
      </c>
      <c r="E4" s="5"/>
      <c r="F4" s="34">
        <v>0.7</v>
      </c>
    </row>
    <row r="5" spans="1:6" ht="30" customHeight="1">
      <c r="A5" s="14">
        <v>2</v>
      </c>
      <c r="B5" s="4" t="s">
        <v>15</v>
      </c>
      <c r="C5" s="6"/>
      <c r="D5" s="7"/>
      <c r="E5" s="7"/>
      <c r="F5" s="35" t="s">
        <v>35</v>
      </c>
    </row>
    <row r="6" spans="1:6" ht="30" customHeight="1">
      <c r="A6" s="3">
        <v>3</v>
      </c>
      <c r="B6" s="4" t="s">
        <v>16</v>
      </c>
      <c r="C6" s="5" t="s">
        <v>17</v>
      </c>
      <c r="D6" s="5" t="s">
        <v>14</v>
      </c>
      <c r="E6" s="5"/>
      <c r="F6" s="36">
        <f>IF(F4&gt;0.8,1.04*F4,F4+0.03)</f>
        <v>0.73</v>
      </c>
    </row>
    <row r="7" spans="1:6" ht="30" customHeight="1">
      <c r="A7" s="3">
        <v>4</v>
      </c>
      <c r="B7" s="4" t="s">
        <v>18</v>
      </c>
      <c r="C7" s="5" t="s">
        <v>5</v>
      </c>
      <c r="D7" s="5" t="s">
        <v>4</v>
      </c>
      <c r="E7" s="5"/>
      <c r="F7" s="36">
        <v>25</v>
      </c>
    </row>
    <row r="8" spans="1:6" ht="30" customHeight="1">
      <c r="A8" s="3">
        <v>5</v>
      </c>
      <c r="B8" s="4" t="s">
        <v>19</v>
      </c>
      <c r="C8" s="5" t="s">
        <v>6</v>
      </c>
      <c r="D8" s="5"/>
      <c r="E8" s="5"/>
      <c r="F8" s="36">
        <v>1</v>
      </c>
    </row>
    <row r="9" spans="1:6" ht="30" customHeight="1">
      <c r="A9" s="3">
        <v>6</v>
      </c>
      <c r="B9" s="4" t="s">
        <v>20</v>
      </c>
      <c r="C9" s="5" t="s">
        <v>8</v>
      </c>
      <c r="D9" s="5" t="s">
        <v>9</v>
      </c>
      <c r="E9" s="5"/>
      <c r="F9" s="27">
        <f>F8*POWER(F7/2,2)*PI()</f>
        <v>490.8738521234052</v>
      </c>
    </row>
    <row r="10" spans="1:6" ht="30" customHeight="1">
      <c r="A10" s="3">
        <v>7</v>
      </c>
      <c r="B10" s="4" t="s">
        <v>21</v>
      </c>
      <c r="C10" s="5" t="s">
        <v>7</v>
      </c>
      <c r="D10" s="5"/>
      <c r="E10" s="5"/>
      <c r="F10" s="36">
        <v>0.235</v>
      </c>
    </row>
    <row r="11" spans="1:6" ht="30" customHeight="1">
      <c r="A11" s="3">
        <v>8</v>
      </c>
      <c r="B11" s="4" t="s">
        <v>22</v>
      </c>
      <c r="C11" s="5" t="s">
        <v>23</v>
      </c>
      <c r="D11" s="5"/>
      <c r="E11" s="2" t="s">
        <v>24</v>
      </c>
      <c r="F11" s="37">
        <v>1</v>
      </c>
    </row>
    <row r="12" spans="1:6" ht="30" customHeight="1">
      <c r="A12" s="3">
        <v>9</v>
      </c>
      <c r="B12" s="4" t="s">
        <v>25</v>
      </c>
      <c r="C12" s="5" t="s">
        <v>26</v>
      </c>
      <c r="D12" s="5" t="s">
        <v>27</v>
      </c>
      <c r="E12" s="5" t="s">
        <v>28</v>
      </c>
      <c r="F12" s="27">
        <f>F10*F9*(10.2*F6+1)*F11</f>
        <v>974.2913304330558</v>
      </c>
    </row>
    <row r="13" spans="1:6" ht="30" customHeight="1">
      <c r="A13" s="3">
        <v>10</v>
      </c>
      <c r="B13" s="8" t="s">
        <v>36</v>
      </c>
      <c r="C13" s="5" t="s">
        <v>37</v>
      </c>
      <c r="D13" s="5" t="s">
        <v>38</v>
      </c>
      <c r="E13" s="12"/>
      <c r="F13" s="25">
        <v>300</v>
      </c>
    </row>
    <row r="14" spans="1:6" ht="30" customHeight="1">
      <c r="A14" s="38"/>
      <c r="B14" s="28"/>
      <c r="C14" s="28"/>
      <c r="D14" s="29"/>
      <c r="E14" s="30" t="s">
        <v>39</v>
      </c>
      <c r="F14" s="31" t="str">
        <f>IF(F12&gt;F13,"合格","不合格")</f>
        <v>合格</v>
      </c>
    </row>
    <row r="15" spans="1:6" ht="30" customHeight="1">
      <c r="A15" s="14"/>
      <c r="B15" s="6"/>
      <c r="C15" s="6"/>
      <c r="D15" s="7"/>
      <c r="E15" s="7"/>
      <c r="F15" s="32"/>
    </row>
    <row r="16" spans="1:6" ht="30" customHeight="1">
      <c r="A16" s="14" t="s">
        <v>29</v>
      </c>
      <c r="B16" s="6"/>
      <c r="C16" s="6"/>
      <c r="D16" s="7"/>
      <c r="E16" s="7"/>
      <c r="F16" s="32"/>
    </row>
    <row r="17" spans="1:6" ht="30" customHeight="1">
      <c r="A17" s="14"/>
      <c r="B17" s="33"/>
      <c r="C17" s="33"/>
      <c r="D17" s="33"/>
      <c r="E17" s="7"/>
      <c r="F17" s="32"/>
    </row>
  </sheetData>
  <mergeCells count="3">
    <mergeCell ref="A1:B2"/>
    <mergeCell ref="C1:E1"/>
    <mergeCell ref="C2:E2"/>
  </mergeCell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r:id="rId3"/>
  <headerFooter alignWithMargins="0">
    <oddHeader>&amp;R附</oddHeader>
  </headerFooter>
  <legacyDrawing r:id="rId2"/>
  <oleObjects>
    <oleObject progId="Equation.3" shapeId="15555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浙江锅炉有限公司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技术科</dc:creator>
  <cp:keywords/>
  <dc:description/>
  <cp:lastModifiedBy>fangzisong</cp:lastModifiedBy>
  <cp:lastPrinted>2004-09-23T07:47:03Z</cp:lastPrinted>
  <dcterms:created xsi:type="dcterms:W3CDTF">2003-12-12T09:12:10Z</dcterms:created>
  <dcterms:modified xsi:type="dcterms:W3CDTF">2006-09-28T07:13:35Z</dcterms:modified>
  <cp:category/>
  <cp:version/>
  <cp:contentType/>
  <cp:contentStatus/>
</cp:coreProperties>
</file>